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20" windowWidth="18960" windowHeight="11640"/>
  </bookViews>
  <sheets>
    <sheet name="ورقة1" sheetId="1" r:id="rId1"/>
    <sheet name="ورقة2" sheetId="2" r:id="rId2"/>
    <sheet name="ورقة3" sheetId="3" r:id="rId3"/>
  </sheets>
  <calcPr calcId="125725"/>
</workbook>
</file>

<file path=xl/calcChain.xml><?xml version="1.0" encoding="utf-8"?>
<calcChain xmlns="http://schemas.openxmlformats.org/spreadsheetml/2006/main">
  <c r="I57" i="1"/>
  <c r="F57"/>
  <c r="H57" s="1"/>
  <c r="J57" s="1"/>
  <c r="M57" s="1"/>
  <c r="I56"/>
  <c r="F56"/>
  <c r="H56" s="1"/>
  <c r="I55"/>
  <c r="F55"/>
  <c r="H55" s="1"/>
  <c r="J55" s="1"/>
  <c r="M55" s="1"/>
  <c r="I54"/>
  <c r="F54"/>
  <c r="H54" s="1"/>
  <c r="I53"/>
  <c r="F53"/>
  <c r="H53" s="1"/>
  <c r="I52"/>
  <c r="F52"/>
  <c r="H52" s="1"/>
  <c r="I51"/>
  <c r="F51"/>
  <c r="H51" s="1"/>
  <c r="I50"/>
  <c r="F50"/>
  <c r="H50" s="1"/>
  <c r="I49"/>
  <c r="H49"/>
  <c r="J49" s="1"/>
  <c r="M49" s="1"/>
  <c r="F49"/>
  <c r="I48"/>
  <c r="J48" s="1"/>
  <c r="M48" s="1"/>
  <c r="F48"/>
  <c r="H48" s="1"/>
  <c r="I47"/>
  <c r="J47" s="1"/>
  <c r="M47" s="1"/>
  <c r="F47"/>
  <c r="H47" s="1"/>
  <c r="I46"/>
  <c r="J46" s="1"/>
  <c r="M46" s="1"/>
  <c r="F46"/>
  <c r="H46" s="1"/>
  <c r="E45"/>
  <c r="I39"/>
  <c r="F39"/>
  <c r="H39" s="1"/>
  <c r="I38"/>
  <c r="F38"/>
  <c r="H38" s="1"/>
  <c r="I37"/>
  <c r="F37"/>
  <c r="H37" s="1"/>
  <c r="I36"/>
  <c r="H36"/>
  <c r="J36" s="1"/>
  <c r="M36" s="1"/>
  <c r="F36"/>
  <c r="I35"/>
  <c r="F35"/>
  <c r="H35" s="1"/>
  <c r="J35" s="1"/>
  <c r="M35" s="1"/>
  <c r="I34"/>
  <c r="H34"/>
  <c r="J34" s="1"/>
  <c r="M34" s="1"/>
  <c r="F34"/>
  <c r="I33"/>
  <c r="F33"/>
  <c r="H33" s="1"/>
  <c r="J33" s="1"/>
  <c r="M33" s="1"/>
  <c r="I32"/>
  <c r="H32"/>
  <c r="J32" s="1"/>
  <c r="M32" s="1"/>
  <c r="F32"/>
  <c r="I31"/>
  <c r="F31"/>
  <c r="H31" s="1"/>
  <c r="J31" s="1"/>
  <c r="M31" s="1"/>
  <c r="I30"/>
  <c r="H30"/>
  <c r="J30" s="1"/>
  <c r="M30" s="1"/>
  <c r="F30"/>
  <c r="I29"/>
  <c r="F29"/>
  <c r="H29" s="1"/>
  <c r="J29" s="1"/>
  <c r="M29" s="1"/>
  <c r="I28"/>
  <c r="H28"/>
  <c r="J28" s="1"/>
  <c r="M28" s="1"/>
  <c r="F28"/>
  <c r="I27"/>
  <c r="F27"/>
  <c r="H27" s="1"/>
  <c r="J27" s="1"/>
  <c r="M27" s="1"/>
  <c r="I26"/>
  <c r="H26"/>
  <c r="J26" s="1"/>
  <c r="M26" s="1"/>
  <c r="F26"/>
  <c r="E25"/>
  <c r="L21"/>
  <c r="L25" s="1"/>
  <c r="L40" s="1"/>
  <c r="L45" s="1"/>
  <c r="L58" s="1"/>
  <c r="K21"/>
  <c r="K25" s="1"/>
  <c r="K40" s="1"/>
  <c r="K45" s="1"/>
  <c r="K58" s="1"/>
  <c r="D21"/>
  <c r="D25" s="1"/>
  <c r="D40" s="1"/>
  <c r="I20"/>
  <c r="H20"/>
  <c r="J20" s="1"/>
  <c r="M20" s="1"/>
  <c r="F20"/>
  <c r="I19"/>
  <c r="F19"/>
  <c r="H19" s="1"/>
  <c r="J19" s="1"/>
  <c r="M19" s="1"/>
  <c r="I18"/>
  <c r="H18"/>
  <c r="J18" s="1"/>
  <c r="M18" s="1"/>
  <c r="F18"/>
  <c r="I17"/>
  <c r="F17"/>
  <c r="H17" s="1"/>
  <c r="J17" s="1"/>
  <c r="M17" s="1"/>
  <c r="I16"/>
  <c r="H16"/>
  <c r="J16" s="1"/>
  <c r="M16" s="1"/>
  <c r="F16"/>
  <c r="I15"/>
  <c r="F15"/>
  <c r="H15" s="1"/>
  <c r="J15" s="1"/>
  <c r="M15" s="1"/>
  <c r="I14"/>
  <c r="H14"/>
  <c r="J14" s="1"/>
  <c r="M14" s="1"/>
  <c r="F14"/>
  <c r="I13"/>
  <c r="F13"/>
  <c r="H13" s="1"/>
  <c r="J13" s="1"/>
  <c r="M13" s="1"/>
  <c r="I12"/>
  <c r="H12"/>
  <c r="J12" s="1"/>
  <c r="M12" s="1"/>
  <c r="F12"/>
  <c r="I11"/>
  <c r="F11"/>
  <c r="H11" s="1"/>
  <c r="J11" s="1"/>
  <c r="M11" s="1"/>
  <c r="I10"/>
  <c r="H10"/>
  <c r="J10" s="1"/>
  <c r="M10" s="1"/>
  <c r="F10"/>
  <c r="I9"/>
  <c r="F9"/>
  <c r="H9" s="1"/>
  <c r="J9" s="1"/>
  <c r="M9" s="1"/>
  <c r="I8"/>
  <c r="H8"/>
  <c r="J8" s="1"/>
  <c r="M8" s="1"/>
  <c r="F8"/>
  <c r="I7"/>
  <c r="I21" s="1"/>
  <c r="I25" s="1"/>
  <c r="I40" s="1"/>
  <c r="I45" s="1"/>
  <c r="I58" s="1"/>
  <c r="F7"/>
  <c r="H7" s="1"/>
  <c r="H21" l="1"/>
  <c r="H25" s="1"/>
  <c r="H40" s="1"/>
  <c r="H45" s="1"/>
  <c r="H58" s="1"/>
  <c r="J7"/>
  <c r="J37"/>
  <c r="M37" s="1"/>
  <c r="J38"/>
  <c r="M38" s="1"/>
  <c r="J39"/>
  <c r="M39" s="1"/>
  <c r="J50"/>
  <c r="M50" s="1"/>
  <c r="J51"/>
  <c r="M51" s="1"/>
  <c r="J52"/>
  <c r="M52" s="1"/>
  <c r="J53"/>
  <c r="M53" s="1"/>
  <c r="J54"/>
  <c r="M54" s="1"/>
  <c r="J56"/>
  <c r="M56" s="1"/>
  <c r="D45"/>
  <c r="D58" s="1"/>
  <c r="J40"/>
  <c r="J45" s="1"/>
  <c r="J58" s="1"/>
  <c r="J21" l="1"/>
  <c r="M7"/>
  <c r="J25" l="1"/>
  <c r="M21"/>
  <c r="M25" s="1"/>
  <c r="M40" s="1"/>
  <c r="M45" s="1"/>
  <c r="M58" s="1"/>
</calcChain>
</file>

<file path=xl/comments1.xml><?xml version="1.0" encoding="utf-8"?>
<comments xmlns="http://schemas.openxmlformats.org/spreadsheetml/2006/main">
  <authors>
    <author>الكاتب</author>
  </authors>
  <commentList>
    <comment ref="E7" authorId="0">
      <text>
        <r>
          <rPr>
            <sz val="8"/>
            <color indexed="81"/>
            <rFont val="Tahoma"/>
            <family val="2"/>
          </rPr>
          <t xml:space="preserve">
ايام العمل الفعليه +ايام الجمعه فى الشهر</t>
        </r>
      </text>
    </comment>
  </commentList>
</comments>
</file>

<file path=xl/sharedStrings.xml><?xml version="1.0" encoding="utf-8"?>
<sst xmlns="http://schemas.openxmlformats.org/spreadsheetml/2006/main" count="130" uniqueCount="64">
  <si>
    <t>م</t>
  </si>
  <si>
    <t>الاســـــــــــــــــــــم</t>
  </si>
  <si>
    <t xml:space="preserve">المهنة </t>
  </si>
  <si>
    <t>الاساسي</t>
  </si>
  <si>
    <t xml:space="preserve">ايام العمل </t>
  </si>
  <si>
    <t>الغياب</t>
  </si>
  <si>
    <t>الاضافي</t>
  </si>
  <si>
    <t>ق الغياب</t>
  </si>
  <si>
    <t>ق الاضافي</t>
  </si>
  <si>
    <t>اجمالي الراتب</t>
  </si>
  <si>
    <t>مكافئات</t>
  </si>
  <si>
    <t>السلف</t>
  </si>
  <si>
    <t>صافي الراتب</t>
  </si>
  <si>
    <t>التوقيــــــع</t>
  </si>
  <si>
    <t xml:space="preserve">محمدأنور هاولدر أزيج </t>
  </si>
  <si>
    <t>عامل</t>
  </si>
  <si>
    <t xml:space="preserve">محمد إقبال نوسال هولدر </t>
  </si>
  <si>
    <t xml:space="preserve">جاسم هاولدرعبد الرزاق </t>
  </si>
  <si>
    <t xml:space="preserve">رومل سايم أدينو خاتون </t>
  </si>
  <si>
    <t>فني</t>
  </si>
  <si>
    <t xml:space="preserve">نير علام أكبار علي شيكة </t>
  </si>
  <si>
    <t xml:space="preserve">جاهنجير علام سوهل محمد </t>
  </si>
  <si>
    <t xml:space="preserve">علام مياه دلال أو </t>
  </si>
  <si>
    <t xml:space="preserve">أنور أبو الكلام أو </t>
  </si>
  <si>
    <t xml:space="preserve">سراجيل سابد علي </t>
  </si>
  <si>
    <t xml:space="preserve">محمد أنيس الرحمن محمد </t>
  </si>
  <si>
    <t xml:space="preserve">عبد الرحيم شهيد الإسلام </t>
  </si>
  <si>
    <t xml:space="preserve">محمد عبد الحى محمد </t>
  </si>
  <si>
    <t xml:space="preserve">محمد أمان الله سعيد </t>
  </si>
  <si>
    <t xml:space="preserve">منير أحمد شمس العالم </t>
  </si>
  <si>
    <t xml:space="preserve">الاجمـــــــــــــــــــــــــــــــــــــــالى </t>
  </si>
  <si>
    <t>الاســــــــــــم</t>
  </si>
  <si>
    <t xml:space="preserve">ما قبلــــــــــــــــــــــــــــــــه </t>
  </si>
  <si>
    <t xml:space="preserve">جاهنجير محمد جاج ميا </t>
  </si>
  <si>
    <t xml:space="preserve">راسل نييس روكيا بجيم </t>
  </si>
  <si>
    <t xml:space="preserve">عبد الحليم أبو بكر الصديق </t>
  </si>
  <si>
    <t xml:space="preserve">جيبون خندكار قاسم خندكار </t>
  </si>
  <si>
    <t>مانك باسان عليلو باسان</t>
  </si>
  <si>
    <t>متير نور الاسلام خان</t>
  </si>
  <si>
    <t>سونتو حسين محمد عزيز</t>
  </si>
  <si>
    <t>وحيد اختر منذور حسين</t>
  </si>
  <si>
    <t>خالد محمود طالب</t>
  </si>
  <si>
    <t xml:space="preserve">وسيم اختر محمد حنيف </t>
  </si>
  <si>
    <t xml:space="preserve">فرمان على أمانت على </t>
  </si>
  <si>
    <t>رضوان شابو</t>
  </si>
  <si>
    <t>فنى</t>
  </si>
  <si>
    <t>سونيل ياداف واكيل ياداف</t>
  </si>
  <si>
    <t>نور حسن نانهى</t>
  </si>
  <si>
    <t xml:space="preserve">فنى </t>
  </si>
  <si>
    <t xml:space="preserve">الاجمـــــــــــــــــــــــــــــــــــــالى </t>
  </si>
  <si>
    <t>مرى تونجاى كومار</t>
  </si>
  <si>
    <t>تشوت لال ياداف</t>
  </si>
  <si>
    <t>راج بالى رام ديبا رام</t>
  </si>
  <si>
    <t xml:space="preserve">فول محمد مسافر </t>
  </si>
  <si>
    <t>بريجاناند ياداف واكيل ياداف</t>
  </si>
  <si>
    <t xml:space="preserve">محمد أبو الكلام عثمانى </t>
  </si>
  <si>
    <t xml:space="preserve">دارميندرا تيوارى </t>
  </si>
  <si>
    <t>أحمد هلال اسماعيل اسماعيل</t>
  </si>
  <si>
    <t>نصرونى بن أوى أسفان</t>
  </si>
  <si>
    <t>عبد الفتاح درويش طه</t>
  </si>
  <si>
    <t>سيف الاسلام ابو الهاشم</t>
  </si>
  <si>
    <t xml:space="preserve">أختر وسيم حسين أختر </t>
  </si>
  <si>
    <t xml:space="preserve">الاجمــــــــــــــــــــــــــــالى </t>
  </si>
  <si>
    <t xml:space="preserve">كشف مرتبات العاملين بالمؤسسة بمشروع …... حسب التايم شيت عن شهر ……..                   </t>
  </si>
</sst>
</file>

<file path=xl/styles.xml><?xml version="1.0" encoding="utf-8"?>
<styleSheet xmlns="http://schemas.openxmlformats.org/spreadsheetml/2006/main">
  <fonts count="2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8"/>
      <color rgb="FFFF0000"/>
      <name val="Arial"/>
      <family val="2"/>
      <charset val="178"/>
      <scheme val="minor"/>
    </font>
    <font>
      <b/>
      <sz val="16"/>
      <color theme="1"/>
      <name val="Arial"/>
      <family val="2"/>
      <scheme val="minor"/>
    </font>
    <font>
      <b/>
      <sz val="18"/>
      <name val="Arial"/>
      <family val="2"/>
    </font>
    <font>
      <b/>
      <sz val="10"/>
      <color theme="1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  <charset val="178"/>
      <scheme val="minor"/>
    </font>
    <font>
      <b/>
      <sz val="12"/>
      <name val="Arial"/>
      <family val="2"/>
      <scheme val="minor"/>
    </font>
    <font>
      <b/>
      <sz val="14"/>
      <color rgb="FFFF0000"/>
      <name val="Arial"/>
      <family val="2"/>
    </font>
    <font>
      <b/>
      <sz val="14"/>
      <color rgb="FFFF0000"/>
      <name val="Arial"/>
      <family val="2"/>
      <charset val="178"/>
      <scheme val="minor"/>
    </font>
    <font>
      <b/>
      <sz val="14"/>
      <name val="Arial"/>
      <family val="2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name val="Arial"/>
      <family val="2"/>
    </font>
    <font>
      <b/>
      <sz val="12"/>
      <color rgb="FFFF0000"/>
      <name val="Arial"/>
      <family val="2"/>
      <charset val="178"/>
      <scheme val="minor"/>
    </font>
    <font>
      <b/>
      <sz val="12"/>
      <color rgb="FFFF0000"/>
      <name val="Arial"/>
      <family val="2"/>
    </font>
    <font>
      <b/>
      <sz val="14"/>
      <color rgb="FFFF0000"/>
      <name val="Arial"/>
      <family val="2"/>
      <scheme val="minor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0" borderId="5" xfId="1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0" fontId="13" fillId="4" borderId="10" xfId="1" applyFont="1" applyFill="1" applyBorder="1" applyAlignment="1">
      <alignment horizontal="center" vertical="center"/>
    </xf>
    <xf numFmtId="0" fontId="13" fillId="4" borderId="11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8" fillId="4" borderId="6" xfId="3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" fontId="9" fillId="4" borderId="6" xfId="0" applyNumberFormat="1" applyFont="1" applyFill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6" xfId="3" applyFont="1" applyFill="1" applyBorder="1" applyAlignment="1">
      <alignment horizontal="center" vertical="center"/>
    </xf>
    <xf numFmtId="1" fontId="9" fillId="3" borderId="6" xfId="0" applyNumberFormat="1" applyFont="1" applyFill="1" applyBorder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14" fillId="3" borderId="6" xfId="4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6" xfId="0" applyBorder="1"/>
    <xf numFmtId="0" fontId="1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" fontId="17" fillId="0" borderId="6" xfId="0" applyNumberFormat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">
    <cellStyle name="Normal" xfId="0" builtinId="0"/>
    <cellStyle name="Normal 2" xfId="4"/>
    <cellStyle name="Normal 3" xfId="1"/>
    <cellStyle name="Normal 5" xfId="2"/>
    <cellStyle name="Normal 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N58"/>
  <sheetViews>
    <sheetView rightToLeft="1" tabSelected="1" topLeftCell="A61" workbookViewId="0">
      <selection activeCell="B74" sqref="B74"/>
    </sheetView>
  </sheetViews>
  <sheetFormatPr defaultRowHeight="14.25"/>
  <cols>
    <col min="2" max="2" width="19.375" customWidth="1"/>
    <col min="14" max="14" width="22.5" customWidth="1"/>
  </cols>
  <sheetData>
    <row r="5" spans="1:14" ht="24.95" customHeight="1" thickBot="1">
      <c r="A5" s="1" t="s">
        <v>63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24.95" customHeight="1" thickBot="1">
      <c r="A6" s="2" t="s">
        <v>0</v>
      </c>
      <c r="B6" s="3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5" t="s">
        <v>6</v>
      </c>
      <c r="H6" s="5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6" t="s">
        <v>13</v>
      </c>
    </row>
    <row r="7" spans="1:14" ht="24.95" customHeight="1">
      <c r="A7" s="7">
        <v>1</v>
      </c>
      <c r="B7" s="8" t="s">
        <v>14</v>
      </c>
      <c r="C7" s="9" t="s">
        <v>15</v>
      </c>
      <c r="D7" s="9">
        <v>800</v>
      </c>
      <c r="E7" s="10">
        <v>30</v>
      </c>
      <c r="F7" s="10">
        <f t="shared" ref="F7:F57" si="0">30-E7</f>
        <v>0</v>
      </c>
      <c r="G7" s="11">
        <v>0</v>
      </c>
      <c r="H7" s="11">
        <f t="shared" ref="H7:H52" si="1">D7/30*F7</f>
        <v>0</v>
      </c>
      <c r="I7" s="11">
        <f t="shared" ref="I7:I36" si="2">D7/30/8*G7*1.5</f>
        <v>0</v>
      </c>
      <c r="J7" s="11">
        <f>D7-H7+I7</f>
        <v>800</v>
      </c>
      <c r="K7" s="11">
        <v>0</v>
      </c>
      <c r="L7" s="10">
        <v>0</v>
      </c>
      <c r="M7" s="11">
        <f>J7+K7-L7</f>
        <v>800</v>
      </c>
      <c r="N7" s="10"/>
    </row>
    <row r="8" spans="1:14" ht="24.95" customHeight="1">
      <c r="A8" s="12">
        <v>2</v>
      </c>
      <c r="B8" s="13" t="s">
        <v>16</v>
      </c>
      <c r="C8" s="9" t="s">
        <v>15</v>
      </c>
      <c r="D8" s="9">
        <v>800</v>
      </c>
      <c r="E8" s="14">
        <v>30</v>
      </c>
      <c r="F8" s="10">
        <f t="shared" si="0"/>
        <v>0</v>
      </c>
      <c r="G8" s="11">
        <v>0</v>
      </c>
      <c r="H8" s="11">
        <f t="shared" si="1"/>
        <v>0</v>
      </c>
      <c r="I8" s="11">
        <f t="shared" si="2"/>
        <v>0</v>
      </c>
      <c r="J8" s="11">
        <f t="shared" ref="J8:J36" si="3">D8-H8+I8</f>
        <v>800</v>
      </c>
      <c r="K8" s="11">
        <v>0</v>
      </c>
      <c r="L8" s="10">
        <v>0</v>
      </c>
      <c r="M8" s="11">
        <f t="shared" ref="M8:M36" si="4">J8+K8-L8</f>
        <v>800</v>
      </c>
      <c r="N8" s="10"/>
    </row>
    <row r="9" spans="1:14" ht="24.95" customHeight="1">
      <c r="A9" s="7">
        <v>3</v>
      </c>
      <c r="B9" s="13" t="s">
        <v>17</v>
      </c>
      <c r="C9" s="9" t="s">
        <v>15</v>
      </c>
      <c r="D9" s="9">
        <v>800</v>
      </c>
      <c r="E9" s="14">
        <v>30</v>
      </c>
      <c r="F9" s="10">
        <f t="shared" si="0"/>
        <v>0</v>
      </c>
      <c r="G9" s="11">
        <v>0</v>
      </c>
      <c r="H9" s="11">
        <f t="shared" si="1"/>
        <v>0</v>
      </c>
      <c r="I9" s="11">
        <f t="shared" si="2"/>
        <v>0</v>
      </c>
      <c r="J9" s="11">
        <f t="shared" si="3"/>
        <v>800</v>
      </c>
      <c r="K9" s="11">
        <v>0</v>
      </c>
      <c r="L9" s="10">
        <v>0</v>
      </c>
      <c r="M9" s="11">
        <f t="shared" si="4"/>
        <v>800</v>
      </c>
      <c r="N9" s="10"/>
    </row>
    <row r="10" spans="1:14" ht="24.95" customHeight="1">
      <c r="A10" s="12">
        <v>4</v>
      </c>
      <c r="B10" s="13" t="s">
        <v>18</v>
      </c>
      <c r="C10" s="15" t="s">
        <v>19</v>
      </c>
      <c r="D10" s="9">
        <v>1000</v>
      </c>
      <c r="E10" s="14">
        <v>30</v>
      </c>
      <c r="F10" s="10">
        <f t="shared" si="0"/>
        <v>0</v>
      </c>
      <c r="G10" s="11">
        <v>4</v>
      </c>
      <c r="H10" s="11">
        <f t="shared" si="1"/>
        <v>0</v>
      </c>
      <c r="I10" s="11">
        <f t="shared" si="2"/>
        <v>25</v>
      </c>
      <c r="J10" s="11">
        <f t="shared" si="3"/>
        <v>1025</v>
      </c>
      <c r="K10" s="11">
        <v>0</v>
      </c>
      <c r="L10" s="14">
        <v>0</v>
      </c>
      <c r="M10" s="11">
        <f t="shared" si="4"/>
        <v>1025</v>
      </c>
      <c r="N10" s="10"/>
    </row>
    <row r="11" spans="1:14" ht="24.95" customHeight="1">
      <c r="A11" s="7">
        <v>5</v>
      </c>
      <c r="B11" s="13" t="s">
        <v>20</v>
      </c>
      <c r="C11" s="15" t="s">
        <v>19</v>
      </c>
      <c r="D11" s="9">
        <v>1000</v>
      </c>
      <c r="E11" s="14">
        <v>30</v>
      </c>
      <c r="F11" s="10">
        <f t="shared" si="0"/>
        <v>0</v>
      </c>
      <c r="G11" s="11">
        <v>0</v>
      </c>
      <c r="H11" s="11">
        <f t="shared" si="1"/>
        <v>0</v>
      </c>
      <c r="I11" s="11">
        <f t="shared" si="2"/>
        <v>0</v>
      </c>
      <c r="J11" s="11">
        <f t="shared" si="3"/>
        <v>1000</v>
      </c>
      <c r="K11" s="11">
        <v>0</v>
      </c>
      <c r="L11" s="14">
        <v>0</v>
      </c>
      <c r="M11" s="11">
        <f t="shared" si="4"/>
        <v>1000</v>
      </c>
      <c r="N11" s="10"/>
    </row>
    <row r="12" spans="1:14" ht="24.95" customHeight="1">
      <c r="A12" s="12">
        <v>6</v>
      </c>
      <c r="B12" s="13" t="s">
        <v>21</v>
      </c>
      <c r="C12" s="15" t="s">
        <v>19</v>
      </c>
      <c r="D12" s="9">
        <v>1000</v>
      </c>
      <c r="E12" s="14">
        <v>30</v>
      </c>
      <c r="F12" s="10">
        <f t="shared" si="0"/>
        <v>0</v>
      </c>
      <c r="G12" s="11">
        <v>0</v>
      </c>
      <c r="H12" s="11">
        <f t="shared" si="1"/>
        <v>0</v>
      </c>
      <c r="I12" s="11">
        <f t="shared" si="2"/>
        <v>0</v>
      </c>
      <c r="J12" s="11">
        <f t="shared" si="3"/>
        <v>1000</v>
      </c>
      <c r="K12" s="11">
        <v>0</v>
      </c>
      <c r="L12" s="14">
        <v>0</v>
      </c>
      <c r="M12" s="11">
        <f t="shared" si="4"/>
        <v>1000</v>
      </c>
      <c r="N12" s="10"/>
    </row>
    <row r="13" spans="1:14" ht="24.95" customHeight="1">
      <c r="A13" s="7">
        <v>7</v>
      </c>
      <c r="B13" s="13" t="s">
        <v>22</v>
      </c>
      <c r="C13" s="15" t="s">
        <v>19</v>
      </c>
      <c r="D13" s="9">
        <v>1000</v>
      </c>
      <c r="E13" s="16">
        <v>30</v>
      </c>
      <c r="F13" s="10">
        <f t="shared" si="0"/>
        <v>0</v>
      </c>
      <c r="G13" s="11">
        <v>0</v>
      </c>
      <c r="H13" s="11">
        <f t="shared" si="1"/>
        <v>0</v>
      </c>
      <c r="I13" s="11">
        <f t="shared" si="2"/>
        <v>0</v>
      </c>
      <c r="J13" s="11">
        <f t="shared" si="3"/>
        <v>1000</v>
      </c>
      <c r="K13" s="11">
        <v>0</v>
      </c>
      <c r="L13" s="14">
        <v>0</v>
      </c>
      <c r="M13" s="11">
        <f t="shared" si="4"/>
        <v>1000</v>
      </c>
      <c r="N13" s="10"/>
    </row>
    <row r="14" spans="1:14" ht="24.95" customHeight="1">
      <c r="A14" s="12">
        <v>8</v>
      </c>
      <c r="B14" s="13" t="s">
        <v>23</v>
      </c>
      <c r="C14" s="9" t="s">
        <v>15</v>
      </c>
      <c r="D14" s="9">
        <v>800</v>
      </c>
      <c r="E14" s="14">
        <v>30</v>
      </c>
      <c r="F14" s="10">
        <f t="shared" si="0"/>
        <v>0</v>
      </c>
      <c r="G14" s="11">
        <v>0</v>
      </c>
      <c r="H14" s="11">
        <f t="shared" si="1"/>
        <v>0</v>
      </c>
      <c r="I14" s="11">
        <f t="shared" si="2"/>
        <v>0</v>
      </c>
      <c r="J14" s="11">
        <f t="shared" si="3"/>
        <v>800</v>
      </c>
      <c r="K14" s="11">
        <v>0</v>
      </c>
      <c r="L14" s="14">
        <v>0</v>
      </c>
      <c r="M14" s="11">
        <f t="shared" si="4"/>
        <v>800</v>
      </c>
      <c r="N14" s="10"/>
    </row>
    <row r="15" spans="1:14" ht="24.95" customHeight="1">
      <c r="A15" s="7">
        <v>9</v>
      </c>
      <c r="B15" s="13" t="s">
        <v>24</v>
      </c>
      <c r="C15" s="9" t="s">
        <v>15</v>
      </c>
      <c r="D15" s="9">
        <v>800</v>
      </c>
      <c r="E15" s="14">
        <v>30</v>
      </c>
      <c r="F15" s="10">
        <f t="shared" si="0"/>
        <v>0</v>
      </c>
      <c r="G15" s="11">
        <v>0</v>
      </c>
      <c r="H15" s="11">
        <f t="shared" si="1"/>
        <v>0</v>
      </c>
      <c r="I15" s="11">
        <f t="shared" si="2"/>
        <v>0</v>
      </c>
      <c r="J15" s="11">
        <f t="shared" si="3"/>
        <v>800</v>
      </c>
      <c r="K15" s="11">
        <v>0</v>
      </c>
      <c r="L15" s="14">
        <v>100</v>
      </c>
      <c r="M15" s="11">
        <f>J15+K15-L15</f>
        <v>700</v>
      </c>
      <c r="N15" s="10"/>
    </row>
    <row r="16" spans="1:14" ht="24.95" customHeight="1">
      <c r="A16" s="12">
        <v>10</v>
      </c>
      <c r="B16" s="13" t="s">
        <v>25</v>
      </c>
      <c r="C16" s="15" t="s">
        <v>19</v>
      </c>
      <c r="D16" s="9">
        <v>1000</v>
      </c>
      <c r="E16" s="16">
        <v>29</v>
      </c>
      <c r="F16" s="10">
        <f t="shared" si="0"/>
        <v>1</v>
      </c>
      <c r="G16" s="11">
        <v>0</v>
      </c>
      <c r="H16" s="11">
        <f t="shared" si="1"/>
        <v>33.333333333333336</v>
      </c>
      <c r="I16" s="11">
        <f t="shared" si="2"/>
        <v>0</v>
      </c>
      <c r="J16" s="11">
        <f t="shared" si="3"/>
        <v>966.66666666666663</v>
      </c>
      <c r="K16" s="11">
        <v>0</v>
      </c>
      <c r="L16" s="14">
        <v>0</v>
      </c>
      <c r="M16" s="11">
        <f t="shared" si="4"/>
        <v>966.66666666666663</v>
      </c>
      <c r="N16" s="10"/>
    </row>
    <row r="17" spans="1:14" ht="24.95" customHeight="1">
      <c r="A17" s="7">
        <v>11</v>
      </c>
      <c r="B17" s="13" t="s">
        <v>26</v>
      </c>
      <c r="C17" s="9" t="s">
        <v>15</v>
      </c>
      <c r="D17" s="9">
        <v>800</v>
      </c>
      <c r="E17" s="14">
        <v>30</v>
      </c>
      <c r="F17" s="10">
        <f t="shared" si="0"/>
        <v>0</v>
      </c>
      <c r="G17" s="11">
        <v>0</v>
      </c>
      <c r="H17" s="11">
        <f t="shared" si="1"/>
        <v>0</v>
      </c>
      <c r="I17" s="11">
        <f t="shared" si="2"/>
        <v>0</v>
      </c>
      <c r="J17" s="11">
        <f t="shared" si="3"/>
        <v>800</v>
      </c>
      <c r="K17" s="11">
        <v>0</v>
      </c>
      <c r="L17" s="14">
        <v>0</v>
      </c>
      <c r="M17" s="11">
        <f t="shared" si="4"/>
        <v>800</v>
      </c>
      <c r="N17" s="10"/>
    </row>
    <row r="18" spans="1:14" ht="24.95" customHeight="1">
      <c r="A18" s="12">
        <v>12</v>
      </c>
      <c r="B18" s="13" t="s">
        <v>27</v>
      </c>
      <c r="C18" s="9" t="s">
        <v>15</v>
      </c>
      <c r="D18" s="9">
        <v>1000</v>
      </c>
      <c r="E18" s="17">
        <v>30</v>
      </c>
      <c r="F18" s="10">
        <f t="shared" si="0"/>
        <v>0</v>
      </c>
      <c r="G18" s="18">
        <v>2</v>
      </c>
      <c r="H18" s="11">
        <f t="shared" si="1"/>
        <v>0</v>
      </c>
      <c r="I18" s="11">
        <f t="shared" si="2"/>
        <v>12.5</v>
      </c>
      <c r="J18" s="11">
        <f t="shared" si="3"/>
        <v>1012.5</v>
      </c>
      <c r="K18" s="11">
        <v>500</v>
      </c>
      <c r="L18" s="14">
        <v>100</v>
      </c>
      <c r="M18" s="11">
        <f t="shared" si="4"/>
        <v>1412.5</v>
      </c>
      <c r="N18" s="10"/>
    </row>
    <row r="19" spans="1:14" ht="24.95" customHeight="1">
      <c r="A19" s="7">
        <v>13</v>
      </c>
      <c r="B19" s="13" t="s">
        <v>28</v>
      </c>
      <c r="C19" s="15" t="s">
        <v>15</v>
      </c>
      <c r="D19" s="15">
        <v>800</v>
      </c>
      <c r="E19" s="14">
        <v>30</v>
      </c>
      <c r="F19" s="10">
        <f t="shared" si="0"/>
        <v>0</v>
      </c>
      <c r="G19" s="19">
        <v>0</v>
      </c>
      <c r="H19" s="11">
        <f t="shared" si="1"/>
        <v>0</v>
      </c>
      <c r="I19" s="11">
        <f t="shared" si="2"/>
        <v>0</v>
      </c>
      <c r="J19" s="11">
        <f t="shared" si="3"/>
        <v>800</v>
      </c>
      <c r="K19" s="11">
        <v>0</v>
      </c>
      <c r="L19" s="14">
        <v>0</v>
      </c>
      <c r="M19" s="11">
        <f t="shared" si="4"/>
        <v>800</v>
      </c>
      <c r="N19" s="10"/>
    </row>
    <row r="20" spans="1:14" ht="24.95" customHeight="1">
      <c r="A20" s="12">
        <v>14</v>
      </c>
      <c r="B20" s="13" t="s">
        <v>29</v>
      </c>
      <c r="C20" s="15" t="s">
        <v>15</v>
      </c>
      <c r="D20" s="15">
        <v>800</v>
      </c>
      <c r="E20" s="14">
        <v>15</v>
      </c>
      <c r="F20" s="10">
        <f t="shared" si="0"/>
        <v>15</v>
      </c>
      <c r="G20" s="19">
        <v>0</v>
      </c>
      <c r="H20" s="11">
        <f t="shared" si="1"/>
        <v>400</v>
      </c>
      <c r="I20" s="11">
        <f t="shared" si="2"/>
        <v>0</v>
      </c>
      <c r="J20" s="11">
        <f t="shared" si="3"/>
        <v>400</v>
      </c>
      <c r="K20" s="11">
        <v>0</v>
      </c>
      <c r="L20" s="14">
        <v>0</v>
      </c>
      <c r="M20" s="11">
        <f t="shared" si="4"/>
        <v>400</v>
      </c>
      <c r="N20" s="10"/>
    </row>
    <row r="21" spans="1:14" ht="24.95" customHeight="1">
      <c r="A21" s="20" t="s">
        <v>30</v>
      </c>
      <c r="B21" s="21"/>
      <c r="C21" s="22"/>
      <c r="D21" s="15">
        <f>SUM(D7:D20)</f>
        <v>12400</v>
      </c>
      <c r="E21" s="14"/>
      <c r="F21" s="14"/>
      <c r="G21" s="19"/>
      <c r="H21" s="19">
        <f>SUM(H7:H20)</f>
        <v>433.33333333333331</v>
      </c>
      <c r="I21" s="19">
        <f>SUM(I7:I20)</f>
        <v>37.5</v>
      </c>
      <c r="J21" s="19">
        <f>SUM(J7:J20)</f>
        <v>12004.166666666666</v>
      </c>
      <c r="K21" s="19">
        <f>SUM(K7:K20)</f>
        <v>500</v>
      </c>
      <c r="L21" s="14">
        <f>SUM(L7:L20)</f>
        <v>200</v>
      </c>
      <c r="M21" s="23">
        <f>J21+K21-L21</f>
        <v>12304.166666666666</v>
      </c>
      <c r="N21" s="14"/>
    </row>
    <row r="22" spans="1:14" ht="24.95" customHeight="1">
      <c r="A22" s="24"/>
      <c r="B22" s="24"/>
      <c r="C22" s="24"/>
      <c r="D22" s="25"/>
      <c r="E22" s="26"/>
      <c r="F22" s="26"/>
      <c r="G22" s="27"/>
      <c r="H22" s="27"/>
      <c r="I22" s="27"/>
      <c r="J22" s="27"/>
      <c r="K22" s="27"/>
      <c r="L22" s="26"/>
      <c r="M22" s="27"/>
      <c r="N22" s="26"/>
    </row>
    <row r="23" spans="1:14" ht="24.95" customHeight="1" thickBot="1">
      <c r="A23" s="1" t="s">
        <v>63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24.95" customHeight="1" thickBot="1">
      <c r="A24" s="2" t="s">
        <v>0</v>
      </c>
      <c r="B24" s="3" t="s">
        <v>31</v>
      </c>
      <c r="C24" s="4" t="s">
        <v>2</v>
      </c>
      <c r="D24" s="4" t="s">
        <v>3</v>
      </c>
      <c r="E24" s="4" t="s">
        <v>4</v>
      </c>
      <c r="F24" s="4" t="s">
        <v>5</v>
      </c>
      <c r="G24" s="5" t="s">
        <v>6</v>
      </c>
      <c r="H24" s="5" t="s">
        <v>7</v>
      </c>
      <c r="I24" s="4" t="s">
        <v>8</v>
      </c>
      <c r="J24" s="4" t="s">
        <v>9</v>
      </c>
      <c r="K24" s="4" t="s">
        <v>10</v>
      </c>
      <c r="L24" s="4" t="s">
        <v>11</v>
      </c>
      <c r="M24" s="4" t="s">
        <v>12</v>
      </c>
      <c r="N24" s="6" t="s">
        <v>13</v>
      </c>
    </row>
    <row r="25" spans="1:14" ht="24.95" customHeight="1">
      <c r="A25" s="28" t="s">
        <v>32</v>
      </c>
      <c r="B25" s="29"/>
      <c r="C25" s="30"/>
      <c r="D25" s="31">
        <f>D21</f>
        <v>12400</v>
      </c>
      <c r="E25" s="32">
        <f>E21</f>
        <v>0</v>
      </c>
      <c r="F25" s="33"/>
      <c r="G25" s="34"/>
      <c r="H25" s="35">
        <f t="shared" ref="H25:M25" si="5">H21</f>
        <v>433.33333333333331</v>
      </c>
      <c r="I25" s="35">
        <f t="shared" si="5"/>
        <v>37.5</v>
      </c>
      <c r="J25" s="35">
        <f t="shared" si="5"/>
        <v>12004.166666666666</v>
      </c>
      <c r="K25" s="35">
        <f t="shared" si="5"/>
        <v>500</v>
      </c>
      <c r="L25" s="32">
        <f t="shared" si="5"/>
        <v>200</v>
      </c>
      <c r="M25" s="35">
        <f t="shared" si="5"/>
        <v>12304.166666666666</v>
      </c>
      <c r="N25" s="10"/>
    </row>
    <row r="26" spans="1:14" ht="24.95" customHeight="1">
      <c r="A26" s="12">
        <v>15</v>
      </c>
      <c r="B26" s="13" t="s">
        <v>33</v>
      </c>
      <c r="C26" s="15" t="s">
        <v>19</v>
      </c>
      <c r="D26" s="15">
        <v>1000</v>
      </c>
      <c r="E26" s="14">
        <v>30</v>
      </c>
      <c r="F26" s="14">
        <f t="shared" si="0"/>
        <v>0</v>
      </c>
      <c r="G26" s="19">
        <v>0</v>
      </c>
      <c r="H26" s="19">
        <f t="shared" si="1"/>
        <v>0</v>
      </c>
      <c r="I26" s="11">
        <f t="shared" si="2"/>
        <v>0</v>
      </c>
      <c r="J26" s="11">
        <f t="shared" si="3"/>
        <v>1000</v>
      </c>
      <c r="K26" s="11">
        <v>0</v>
      </c>
      <c r="L26" s="14">
        <v>0</v>
      </c>
      <c r="M26" s="11">
        <f t="shared" si="4"/>
        <v>1000</v>
      </c>
      <c r="N26" s="14"/>
    </row>
    <row r="27" spans="1:14" ht="24.95" customHeight="1">
      <c r="A27" s="7">
        <v>16</v>
      </c>
      <c r="B27" s="13" t="s">
        <v>34</v>
      </c>
      <c r="C27" s="15" t="s">
        <v>19</v>
      </c>
      <c r="D27" s="15">
        <v>1000</v>
      </c>
      <c r="E27" s="14">
        <v>30</v>
      </c>
      <c r="F27" s="10">
        <f t="shared" si="0"/>
        <v>0</v>
      </c>
      <c r="G27" s="19">
        <v>4</v>
      </c>
      <c r="H27" s="11">
        <f t="shared" si="1"/>
        <v>0</v>
      </c>
      <c r="I27" s="11">
        <f t="shared" si="2"/>
        <v>25</v>
      </c>
      <c r="J27" s="11">
        <f t="shared" si="3"/>
        <v>1025</v>
      </c>
      <c r="K27" s="11">
        <v>0</v>
      </c>
      <c r="L27" s="14">
        <v>0</v>
      </c>
      <c r="M27" s="11">
        <f t="shared" si="4"/>
        <v>1025</v>
      </c>
      <c r="N27" s="10"/>
    </row>
    <row r="28" spans="1:14" ht="24.95" customHeight="1">
      <c r="A28" s="12">
        <v>17</v>
      </c>
      <c r="B28" s="13" t="s">
        <v>35</v>
      </c>
      <c r="C28" s="15" t="s">
        <v>19</v>
      </c>
      <c r="D28" s="15">
        <v>1000</v>
      </c>
      <c r="E28" s="14">
        <v>30</v>
      </c>
      <c r="F28" s="14">
        <f t="shared" si="0"/>
        <v>0</v>
      </c>
      <c r="G28" s="19">
        <v>0</v>
      </c>
      <c r="H28" s="19">
        <f t="shared" si="1"/>
        <v>0</v>
      </c>
      <c r="I28" s="11">
        <f t="shared" si="2"/>
        <v>0</v>
      </c>
      <c r="J28" s="11">
        <f t="shared" si="3"/>
        <v>1000</v>
      </c>
      <c r="K28" s="11">
        <v>0</v>
      </c>
      <c r="L28" s="14">
        <v>0</v>
      </c>
      <c r="M28" s="11">
        <f t="shared" si="4"/>
        <v>1000</v>
      </c>
      <c r="N28" s="14"/>
    </row>
    <row r="29" spans="1:14" ht="24.95" customHeight="1">
      <c r="A29" s="12">
        <v>18</v>
      </c>
      <c r="B29" s="36" t="s">
        <v>36</v>
      </c>
      <c r="C29" s="37" t="s">
        <v>19</v>
      </c>
      <c r="D29" s="37">
        <v>1000</v>
      </c>
      <c r="E29" s="16">
        <v>26</v>
      </c>
      <c r="F29" s="16">
        <f t="shared" si="0"/>
        <v>4</v>
      </c>
      <c r="G29" s="38">
        <v>4</v>
      </c>
      <c r="H29" s="38">
        <f t="shared" si="1"/>
        <v>133.33333333333334</v>
      </c>
      <c r="I29" s="11">
        <f t="shared" si="2"/>
        <v>25</v>
      </c>
      <c r="J29" s="11">
        <f>D29-H29+I29</f>
        <v>891.66666666666663</v>
      </c>
      <c r="K29" s="19">
        <v>0</v>
      </c>
      <c r="L29" s="14">
        <v>0</v>
      </c>
      <c r="M29" s="38">
        <f t="shared" si="4"/>
        <v>891.66666666666663</v>
      </c>
      <c r="N29" s="16"/>
    </row>
    <row r="30" spans="1:14" ht="24.95" customHeight="1">
      <c r="A30" s="7">
        <v>19</v>
      </c>
      <c r="B30" s="13" t="s">
        <v>37</v>
      </c>
      <c r="C30" s="9" t="s">
        <v>15</v>
      </c>
      <c r="D30" s="9">
        <v>800</v>
      </c>
      <c r="E30" s="14">
        <v>30</v>
      </c>
      <c r="F30" s="10">
        <f t="shared" si="0"/>
        <v>0</v>
      </c>
      <c r="G30" s="11">
        <v>0</v>
      </c>
      <c r="H30" s="39">
        <f t="shared" si="1"/>
        <v>0</v>
      </c>
      <c r="I30" s="11">
        <f t="shared" si="2"/>
        <v>0</v>
      </c>
      <c r="J30" s="11">
        <f t="shared" si="3"/>
        <v>800</v>
      </c>
      <c r="K30" s="11">
        <v>0</v>
      </c>
      <c r="L30" s="14">
        <v>50</v>
      </c>
      <c r="M30" s="11">
        <f t="shared" si="4"/>
        <v>750</v>
      </c>
      <c r="N30" s="10"/>
    </row>
    <row r="31" spans="1:14" ht="24.95" customHeight="1">
      <c r="A31" s="12">
        <v>20</v>
      </c>
      <c r="B31" s="13" t="s">
        <v>38</v>
      </c>
      <c r="C31" s="9" t="s">
        <v>15</v>
      </c>
      <c r="D31" s="9">
        <v>800</v>
      </c>
      <c r="E31" s="14">
        <v>30</v>
      </c>
      <c r="F31" s="10">
        <f t="shared" si="0"/>
        <v>0</v>
      </c>
      <c r="G31" s="11">
        <v>0</v>
      </c>
      <c r="H31" s="11">
        <f t="shared" si="1"/>
        <v>0</v>
      </c>
      <c r="I31" s="11">
        <f t="shared" si="2"/>
        <v>0</v>
      </c>
      <c r="J31" s="11">
        <f t="shared" si="3"/>
        <v>800</v>
      </c>
      <c r="K31" s="11">
        <v>0</v>
      </c>
      <c r="L31" s="14">
        <v>0</v>
      </c>
      <c r="M31" s="11">
        <f t="shared" si="4"/>
        <v>800</v>
      </c>
      <c r="N31" s="10"/>
    </row>
    <row r="32" spans="1:14" ht="24.95" customHeight="1">
      <c r="A32" s="12">
        <v>21</v>
      </c>
      <c r="B32" s="36" t="s">
        <v>39</v>
      </c>
      <c r="C32" s="40" t="s">
        <v>19</v>
      </c>
      <c r="D32" s="16">
        <v>1000</v>
      </c>
      <c r="E32" s="16">
        <v>29</v>
      </c>
      <c r="F32" s="41">
        <f t="shared" si="0"/>
        <v>1</v>
      </c>
      <c r="G32" s="16">
        <v>0</v>
      </c>
      <c r="H32" s="11">
        <f t="shared" si="1"/>
        <v>33.333333333333336</v>
      </c>
      <c r="I32" s="11">
        <f t="shared" si="2"/>
        <v>0</v>
      </c>
      <c r="J32" s="11">
        <f t="shared" si="3"/>
        <v>966.66666666666663</v>
      </c>
      <c r="K32" s="11">
        <v>0</v>
      </c>
      <c r="L32" s="14">
        <v>0</v>
      </c>
      <c r="M32" s="39">
        <f t="shared" si="4"/>
        <v>966.66666666666663</v>
      </c>
      <c r="N32" s="41"/>
    </row>
    <row r="33" spans="1:14" ht="24.95" customHeight="1">
      <c r="A33" s="7">
        <v>22</v>
      </c>
      <c r="B33" s="42" t="s">
        <v>40</v>
      </c>
      <c r="C33" s="40" t="s">
        <v>19</v>
      </c>
      <c r="D33" s="9">
        <v>2000</v>
      </c>
      <c r="E33" s="14">
        <v>25</v>
      </c>
      <c r="F33" s="10">
        <f t="shared" si="0"/>
        <v>5</v>
      </c>
      <c r="G33" s="14">
        <v>2</v>
      </c>
      <c r="H33" s="19">
        <f t="shared" si="1"/>
        <v>333.33333333333337</v>
      </c>
      <c r="I33" s="11">
        <f t="shared" si="2"/>
        <v>25</v>
      </c>
      <c r="J33" s="11">
        <f t="shared" si="3"/>
        <v>1691.6666666666665</v>
      </c>
      <c r="K33" s="11">
        <v>0</v>
      </c>
      <c r="L33" s="14">
        <v>500</v>
      </c>
      <c r="M33" s="39">
        <f t="shared" si="4"/>
        <v>1191.6666666666665</v>
      </c>
      <c r="N33" s="43"/>
    </row>
    <row r="34" spans="1:14" ht="24.95" customHeight="1">
      <c r="A34" s="12">
        <v>23</v>
      </c>
      <c r="B34" s="42" t="s">
        <v>41</v>
      </c>
      <c r="C34" s="40" t="s">
        <v>19</v>
      </c>
      <c r="D34" s="14">
        <v>2000</v>
      </c>
      <c r="E34" s="16">
        <v>30</v>
      </c>
      <c r="F34" s="10">
        <f t="shared" si="0"/>
        <v>0</v>
      </c>
      <c r="G34" s="16">
        <v>0</v>
      </c>
      <c r="H34" s="11">
        <f t="shared" si="1"/>
        <v>0</v>
      </c>
      <c r="I34" s="11">
        <f t="shared" si="2"/>
        <v>0</v>
      </c>
      <c r="J34" s="11">
        <f t="shared" si="3"/>
        <v>2000</v>
      </c>
      <c r="K34" s="11">
        <v>0</v>
      </c>
      <c r="L34" s="14">
        <v>0</v>
      </c>
      <c r="M34" s="11">
        <f t="shared" si="4"/>
        <v>2000</v>
      </c>
      <c r="N34" s="43"/>
    </row>
    <row r="35" spans="1:14" ht="24.95" customHeight="1">
      <c r="A35" s="7">
        <v>24</v>
      </c>
      <c r="B35" s="42" t="s">
        <v>42</v>
      </c>
      <c r="C35" s="40" t="s">
        <v>19</v>
      </c>
      <c r="D35" s="14">
        <v>1800</v>
      </c>
      <c r="E35" s="16">
        <v>30</v>
      </c>
      <c r="F35" s="10">
        <f t="shared" si="0"/>
        <v>0</v>
      </c>
      <c r="G35" s="16">
        <v>2</v>
      </c>
      <c r="H35" s="11">
        <f t="shared" si="1"/>
        <v>0</v>
      </c>
      <c r="I35" s="11">
        <f t="shared" si="2"/>
        <v>22.5</v>
      </c>
      <c r="J35" s="11">
        <f t="shared" si="3"/>
        <v>1822.5</v>
      </c>
      <c r="K35" s="11"/>
      <c r="L35" s="14">
        <v>1800</v>
      </c>
      <c r="M35" s="11">
        <f t="shared" si="4"/>
        <v>22.5</v>
      </c>
      <c r="N35" s="43"/>
    </row>
    <row r="36" spans="1:14" ht="24.95" customHeight="1">
      <c r="A36" s="12">
        <v>25</v>
      </c>
      <c r="B36" s="42" t="s">
        <v>43</v>
      </c>
      <c r="C36" s="40" t="s">
        <v>19</v>
      </c>
      <c r="D36" s="14">
        <v>1800</v>
      </c>
      <c r="E36" s="16">
        <v>30</v>
      </c>
      <c r="F36" s="10">
        <f t="shared" si="0"/>
        <v>0</v>
      </c>
      <c r="G36" s="16">
        <v>2</v>
      </c>
      <c r="H36" s="11">
        <f t="shared" si="1"/>
        <v>0</v>
      </c>
      <c r="I36" s="11">
        <f t="shared" si="2"/>
        <v>22.5</v>
      </c>
      <c r="J36" s="11">
        <f t="shared" si="3"/>
        <v>1822.5</v>
      </c>
      <c r="K36" s="11"/>
      <c r="L36" s="14">
        <v>1800</v>
      </c>
      <c r="M36" s="11">
        <f t="shared" si="4"/>
        <v>22.5</v>
      </c>
      <c r="N36" s="43"/>
    </row>
    <row r="37" spans="1:14" ht="24.95" customHeight="1">
      <c r="A37" s="7">
        <v>26</v>
      </c>
      <c r="B37" s="44" t="s">
        <v>44</v>
      </c>
      <c r="C37" s="45" t="s">
        <v>45</v>
      </c>
      <c r="D37" s="15">
        <v>1000</v>
      </c>
      <c r="E37" s="14">
        <v>30</v>
      </c>
      <c r="F37" s="14">
        <f t="shared" si="0"/>
        <v>0</v>
      </c>
      <c r="G37" s="14">
        <v>0</v>
      </c>
      <c r="H37" s="19">
        <f t="shared" si="1"/>
        <v>0</v>
      </c>
      <c r="I37" s="19">
        <f>D37/30/8*G37*1.5</f>
        <v>0</v>
      </c>
      <c r="J37" s="19">
        <f t="shared" ref="J37:J57" si="6">D37+I37-H37</f>
        <v>1000</v>
      </c>
      <c r="K37" s="19">
        <v>0</v>
      </c>
      <c r="L37" s="14">
        <v>50</v>
      </c>
      <c r="M37" s="19">
        <f>J37+K37-L37</f>
        <v>950</v>
      </c>
      <c r="N37" s="42"/>
    </row>
    <row r="38" spans="1:14" ht="24.95" customHeight="1">
      <c r="A38" s="12">
        <v>27</v>
      </c>
      <c r="B38" s="44" t="s">
        <v>46</v>
      </c>
      <c r="C38" s="45" t="s">
        <v>15</v>
      </c>
      <c r="D38" s="9">
        <v>900</v>
      </c>
      <c r="E38" s="46">
        <v>30</v>
      </c>
      <c r="F38" s="10">
        <f t="shared" si="0"/>
        <v>0</v>
      </c>
      <c r="G38" s="46">
        <v>0</v>
      </c>
      <c r="H38" s="11">
        <f t="shared" si="1"/>
        <v>0</v>
      </c>
      <c r="I38" s="19">
        <f t="shared" ref="I38:I54" si="7">D38/30/8*G38*1.5</f>
        <v>0</v>
      </c>
      <c r="J38" s="19">
        <f t="shared" si="6"/>
        <v>900</v>
      </c>
      <c r="K38" s="19">
        <v>0</v>
      </c>
      <c r="L38" s="14">
        <v>50</v>
      </c>
      <c r="M38" s="19">
        <f t="shared" ref="M38:M57" si="8">J38+K38-L38</f>
        <v>850</v>
      </c>
      <c r="N38" s="42"/>
    </row>
    <row r="39" spans="1:14" ht="24.95" customHeight="1">
      <c r="A39" s="7">
        <v>28</v>
      </c>
      <c r="B39" s="44" t="s">
        <v>47</v>
      </c>
      <c r="C39" s="45" t="s">
        <v>48</v>
      </c>
      <c r="D39" s="14">
        <v>1000</v>
      </c>
      <c r="E39" s="46">
        <v>30</v>
      </c>
      <c r="F39" s="10">
        <f t="shared" si="0"/>
        <v>0</v>
      </c>
      <c r="G39" s="46">
        <v>2</v>
      </c>
      <c r="H39" s="11">
        <f t="shared" si="1"/>
        <v>0</v>
      </c>
      <c r="I39" s="19">
        <f t="shared" si="7"/>
        <v>12.5</v>
      </c>
      <c r="J39" s="19">
        <f t="shared" si="6"/>
        <v>1012.5</v>
      </c>
      <c r="K39" s="19">
        <v>0</v>
      </c>
      <c r="L39" s="14">
        <v>0</v>
      </c>
      <c r="M39" s="19">
        <f t="shared" si="8"/>
        <v>1012.5</v>
      </c>
      <c r="N39" s="42"/>
    </row>
    <row r="40" spans="1:14" ht="24.95" customHeight="1">
      <c r="A40" s="20" t="s">
        <v>49</v>
      </c>
      <c r="B40" s="21"/>
      <c r="C40" s="22"/>
      <c r="D40" s="14">
        <f>SUM(D25:D39)</f>
        <v>29500</v>
      </c>
      <c r="E40" s="46"/>
      <c r="F40" s="10"/>
      <c r="G40" s="46"/>
      <c r="H40" s="11">
        <f>SUM(H25:H39)</f>
        <v>933.33333333333337</v>
      </c>
      <c r="I40" s="19">
        <f>SUM(I25:I39)</f>
        <v>170</v>
      </c>
      <c r="J40" s="19">
        <f>D40-H40+I40</f>
        <v>28736.666666666668</v>
      </c>
      <c r="K40" s="19">
        <f t="shared" ref="K40" si="9">SUM(K25:K39)</f>
        <v>500</v>
      </c>
      <c r="L40" s="14">
        <f>SUM(L25:L39)</f>
        <v>4450</v>
      </c>
      <c r="M40" s="47">
        <f>SUM(M25:M39)</f>
        <v>24786.666666666668</v>
      </c>
      <c r="N40" s="42"/>
    </row>
    <row r="41" spans="1:14" ht="24.95" customHeight="1">
      <c r="A41" s="48"/>
      <c r="B41" s="48"/>
      <c r="C41" s="48"/>
      <c r="D41" s="26"/>
      <c r="E41" s="49"/>
      <c r="F41" s="26"/>
      <c r="G41" s="49"/>
      <c r="H41" s="27"/>
      <c r="I41" s="27"/>
      <c r="J41" s="27"/>
      <c r="K41" s="27"/>
      <c r="L41" s="26"/>
      <c r="M41" s="27"/>
      <c r="N41" s="50"/>
    </row>
    <row r="42" spans="1:14" ht="24.95" customHeight="1">
      <c r="A42" s="48"/>
      <c r="B42" s="48"/>
      <c r="C42" s="48"/>
      <c r="D42" s="26"/>
      <c r="E42" s="49"/>
      <c r="F42" s="26"/>
      <c r="G42" s="49"/>
      <c r="H42" s="27"/>
      <c r="I42" s="27"/>
      <c r="J42" s="27"/>
      <c r="K42" s="27"/>
      <c r="L42" s="26"/>
      <c r="M42" s="27"/>
      <c r="N42" s="50"/>
    </row>
    <row r="43" spans="1:14" ht="24.95" customHeight="1" thickBot="1">
      <c r="A43" s="1" t="s">
        <v>63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24.95" customHeight="1" thickBot="1">
      <c r="A44" s="2" t="s">
        <v>0</v>
      </c>
      <c r="B44" s="3" t="s">
        <v>31</v>
      </c>
      <c r="C44" s="4" t="s">
        <v>2</v>
      </c>
      <c r="D44" s="4" t="s">
        <v>3</v>
      </c>
      <c r="E44" s="4" t="s">
        <v>4</v>
      </c>
      <c r="F44" s="4" t="s">
        <v>5</v>
      </c>
      <c r="G44" s="5" t="s">
        <v>6</v>
      </c>
      <c r="H44" s="5" t="s">
        <v>7</v>
      </c>
      <c r="I44" s="4" t="s">
        <v>8</v>
      </c>
      <c r="J44" s="4" t="s">
        <v>9</v>
      </c>
      <c r="K44" s="4" t="s">
        <v>10</v>
      </c>
      <c r="L44" s="4" t="s">
        <v>11</v>
      </c>
      <c r="M44" s="4" t="s">
        <v>12</v>
      </c>
      <c r="N44" s="6" t="s">
        <v>13</v>
      </c>
    </row>
    <row r="45" spans="1:14" ht="24.95" customHeight="1">
      <c r="A45" s="28" t="s">
        <v>32</v>
      </c>
      <c r="B45" s="29"/>
      <c r="C45" s="30"/>
      <c r="D45" s="31">
        <f>D40</f>
        <v>29500</v>
      </c>
      <c r="E45" s="32">
        <f>E39</f>
        <v>30</v>
      </c>
      <c r="F45" s="33"/>
      <c r="G45" s="34"/>
      <c r="H45" s="35">
        <f t="shared" ref="H45:M45" si="10">H40</f>
        <v>933.33333333333337</v>
      </c>
      <c r="I45" s="35">
        <f t="shared" si="10"/>
        <v>170</v>
      </c>
      <c r="J45" s="35">
        <f t="shared" si="10"/>
        <v>28736.666666666668</v>
      </c>
      <c r="K45" s="35">
        <f t="shared" si="10"/>
        <v>500</v>
      </c>
      <c r="L45" s="32">
        <f t="shared" si="10"/>
        <v>4450</v>
      </c>
      <c r="M45" s="35">
        <f t="shared" si="10"/>
        <v>24786.666666666668</v>
      </c>
      <c r="N45" s="10"/>
    </row>
    <row r="46" spans="1:14" ht="24.95" customHeight="1">
      <c r="A46" s="12">
        <v>29</v>
      </c>
      <c r="B46" s="44" t="s">
        <v>50</v>
      </c>
      <c r="C46" s="45" t="s">
        <v>15</v>
      </c>
      <c r="D46" s="14">
        <v>900</v>
      </c>
      <c r="E46" s="46">
        <v>30</v>
      </c>
      <c r="F46" s="10">
        <f t="shared" si="0"/>
        <v>0</v>
      </c>
      <c r="G46" s="46">
        <v>0</v>
      </c>
      <c r="H46" s="11">
        <f t="shared" si="1"/>
        <v>0</v>
      </c>
      <c r="I46" s="19">
        <f t="shared" si="7"/>
        <v>0</v>
      </c>
      <c r="J46" s="19">
        <f t="shared" si="6"/>
        <v>900</v>
      </c>
      <c r="K46" s="19">
        <v>0</v>
      </c>
      <c r="L46" s="14">
        <v>50</v>
      </c>
      <c r="M46" s="19">
        <f t="shared" si="8"/>
        <v>850</v>
      </c>
      <c r="N46" s="42"/>
    </row>
    <row r="47" spans="1:14" ht="24.95" customHeight="1">
      <c r="A47" s="7">
        <v>30</v>
      </c>
      <c r="B47" s="51" t="s">
        <v>51</v>
      </c>
      <c r="C47" s="52" t="s">
        <v>48</v>
      </c>
      <c r="D47" s="16">
        <v>1000</v>
      </c>
      <c r="E47" s="53">
        <v>30</v>
      </c>
      <c r="F47" s="41">
        <f t="shared" si="0"/>
        <v>0</v>
      </c>
      <c r="G47" s="53">
        <v>2</v>
      </c>
      <c r="H47" s="39">
        <f t="shared" si="1"/>
        <v>0</v>
      </c>
      <c r="I47" s="38">
        <f t="shared" si="7"/>
        <v>12.5</v>
      </c>
      <c r="J47" s="38">
        <f t="shared" si="6"/>
        <v>1012.5</v>
      </c>
      <c r="K47" s="38">
        <v>0</v>
      </c>
      <c r="L47" s="38">
        <v>100</v>
      </c>
      <c r="M47" s="19">
        <f t="shared" si="8"/>
        <v>912.5</v>
      </c>
      <c r="N47" s="54"/>
    </row>
    <row r="48" spans="1:14" ht="24.95" customHeight="1">
      <c r="A48" s="12">
        <v>31</v>
      </c>
      <c r="B48" s="51" t="s">
        <v>52</v>
      </c>
      <c r="C48" s="52" t="s">
        <v>48</v>
      </c>
      <c r="D48" s="16">
        <v>1000</v>
      </c>
      <c r="E48" s="53">
        <v>30</v>
      </c>
      <c r="F48" s="41">
        <f t="shared" si="0"/>
        <v>0</v>
      </c>
      <c r="G48" s="53">
        <v>0</v>
      </c>
      <c r="H48" s="39">
        <f t="shared" si="1"/>
        <v>0</v>
      </c>
      <c r="I48" s="38">
        <f t="shared" si="7"/>
        <v>0</v>
      </c>
      <c r="J48" s="38">
        <f t="shared" si="6"/>
        <v>1000</v>
      </c>
      <c r="K48" s="38">
        <v>0</v>
      </c>
      <c r="L48" s="38">
        <v>50</v>
      </c>
      <c r="M48" s="19">
        <f t="shared" si="8"/>
        <v>950</v>
      </c>
      <c r="N48" s="54"/>
    </row>
    <row r="49" spans="1:14" ht="24.95" customHeight="1">
      <c r="A49" s="7">
        <v>32</v>
      </c>
      <c r="B49" s="51" t="s">
        <v>53</v>
      </c>
      <c r="C49" s="52" t="s">
        <v>48</v>
      </c>
      <c r="D49" s="16">
        <v>1000</v>
      </c>
      <c r="E49" s="53">
        <v>30</v>
      </c>
      <c r="F49" s="41">
        <f t="shared" si="0"/>
        <v>0</v>
      </c>
      <c r="G49" s="53">
        <v>0</v>
      </c>
      <c r="H49" s="39">
        <f t="shared" si="1"/>
        <v>0</v>
      </c>
      <c r="I49" s="38">
        <f t="shared" si="7"/>
        <v>0</v>
      </c>
      <c r="J49" s="38">
        <f t="shared" si="6"/>
        <v>1000</v>
      </c>
      <c r="K49" s="38">
        <v>0</v>
      </c>
      <c r="L49" s="38">
        <v>50</v>
      </c>
      <c r="M49" s="19">
        <f t="shared" si="8"/>
        <v>950</v>
      </c>
      <c r="N49" s="54"/>
    </row>
    <row r="50" spans="1:14" ht="24.95" customHeight="1">
      <c r="A50" s="12">
        <v>33</v>
      </c>
      <c r="B50" s="51" t="s">
        <v>54</v>
      </c>
      <c r="C50" s="52" t="s">
        <v>48</v>
      </c>
      <c r="D50" s="16">
        <v>1000</v>
      </c>
      <c r="E50" s="53">
        <v>30</v>
      </c>
      <c r="F50" s="41">
        <f t="shared" si="0"/>
        <v>0</v>
      </c>
      <c r="G50" s="53">
        <v>0</v>
      </c>
      <c r="H50" s="39">
        <f t="shared" si="1"/>
        <v>0</v>
      </c>
      <c r="I50" s="38">
        <f t="shared" si="7"/>
        <v>0</v>
      </c>
      <c r="J50" s="38">
        <f t="shared" si="6"/>
        <v>1000</v>
      </c>
      <c r="K50" s="38">
        <v>0</v>
      </c>
      <c r="L50" s="38">
        <v>50</v>
      </c>
      <c r="M50" s="19">
        <f t="shared" si="8"/>
        <v>950</v>
      </c>
      <c r="N50" s="54"/>
    </row>
    <row r="51" spans="1:14" ht="24.95" customHeight="1">
      <c r="A51" s="7">
        <v>34</v>
      </c>
      <c r="B51" s="44" t="s">
        <v>55</v>
      </c>
      <c r="C51" s="45" t="s">
        <v>15</v>
      </c>
      <c r="D51" s="14">
        <v>900</v>
      </c>
      <c r="E51" s="46">
        <v>30</v>
      </c>
      <c r="F51" s="41">
        <f t="shared" si="0"/>
        <v>0</v>
      </c>
      <c r="G51" s="46">
        <v>0</v>
      </c>
      <c r="H51" s="11">
        <f t="shared" si="1"/>
        <v>0</v>
      </c>
      <c r="I51" s="19">
        <f t="shared" si="7"/>
        <v>0</v>
      </c>
      <c r="J51" s="19">
        <f t="shared" si="6"/>
        <v>900</v>
      </c>
      <c r="K51" s="19">
        <v>0</v>
      </c>
      <c r="L51" s="14">
        <v>50</v>
      </c>
      <c r="M51" s="19">
        <f t="shared" si="8"/>
        <v>850</v>
      </c>
      <c r="N51" s="42"/>
    </row>
    <row r="52" spans="1:14" ht="24.95" customHeight="1">
      <c r="A52" s="12">
        <v>35</v>
      </c>
      <c r="B52" s="44" t="s">
        <v>56</v>
      </c>
      <c r="C52" s="45" t="s">
        <v>48</v>
      </c>
      <c r="D52" s="14">
        <v>1000</v>
      </c>
      <c r="E52" s="46">
        <v>30</v>
      </c>
      <c r="F52" s="10">
        <f t="shared" si="0"/>
        <v>0</v>
      </c>
      <c r="G52" s="46">
        <v>2</v>
      </c>
      <c r="H52" s="11">
        <f t="shared" si="1"/>
        <v>0</v>
      </c>
      <c r="I52" s="19">
        <f t="shared" si="7"/>
        <v>12.5</v>
      </c>
      <c r="J52" s="19">
        <f t="shared" si="6"/>
        <v>1012.5</v>
      </c>
      <c r="K52" s="19">
        <v>0</v>
      </c>
      <c r="L52" s="14">
        <v>50</v>
      </c>
      <c r="M52" s="19">
        <f t="shared" si="8"/>
        <v>962.5</v>
      </c>
      <c r="N52" s="42"/>
    </row>
    <row r="53" spans="1:14" ht="24.95" customHeight="1">
      <c r="A53" s="7">
        <v>36</v>
      </c>
      <c r="B53" s="44" t="s">
        <v>57</v>
      </c>
      <c r="C53" s="45" t="s">
        <v>48</v>
      </c>
      <c r="D53" s="14">
        <v>1500</v>
      </c>
      <c r="E53" s="46">
        <v>30</v>
      </c>
      <c r="F53" s="10">
        <f t="shared" si="0"/>
        <v>0</v>
      </c>
      <c r="G53" s="46">
        <v>0</v>
      </c>
      <c r="H53" s="11">
        <f>D53/30*F53</f>
        <v>0</v>
      </c>
      <c r="I53" s="19">
        <f t="shared" si="7"/>
        <v>0</v>
      </c>
      <c r="J53" s="19">
        <f t="shared" si="6"/>
        <v>1500</v>
      </c>
      <c r="K53" s="19">
        <v>0</v>
      </c>
      <c r="L53" s="14">
        <v>0</v>
      </c>
      <c r="M53" s="19">
        <f t="shared" si="8"/>
        <v>1500</v>
      </c>
      <c r="N53" s="42"/>
    </row>
    <row r="54" spans="1:14" ht="24.95" customHeight="1">
      <c r="A54" s="12">
        <v>37</v>
      </c>
      <c r="B54" s="44" t="s">
        <v>58</v>
      </c>
      <c r="C54" s="45" t="s">
        <v>48</v>
      </c>
      <c r="D54" s="14">
        <v>1000</v>
      </c>
      <c r="E54" s="46">
        <v>27</v>
      </c>
      <c r="F54" s="14">
        <f t="shared" si="0"/>
        <v>3</v>
      </c>
      <c r="G54" s="46">
        <v>4</v>
      </c>
      <c r="H54" s="19">
        <f>D54/30*F54</f>
        <v>100</v>
      </c>
      <c r="I54" s="19">
        <f t="shared" si="7"/>
        <v>25</v>
      </c>
      <c r="J54" s="19">
        <f t="shared" si="6"/>
        <v>925</v>
      </c>
      <c r="K54" s="19">
        <v>0</v>
      </c>
      <c r="L54" s="14">
        <v>0</v>
      </c>
      <c r="M54" s="19">
        <f t="shared" si="8"/>
        <v>925</v>
      </c>
      <c r="N54" s="55"/>
    </row>
    <row r="55" spans="1:14" ht="24.95" customHeight="1">
      <c r="A55" s="7">
        <v>38</v>
      </c>
      <c r="B55" s="44" t="s">
        <v>59</v>
      </c>
      <c r="C55" s="45" t="s">
        <v>48</v>
      </c>
      <c r="D55" s="14">
        <v>1500</v>
      </c>
      <c r="E55" s="46">
        <v>30</v>
      </c>
      <c r="F55" s="14">
        <f t="shared" si="0"/>
        <v>0</v>
      </c>
      <c r="G55" s="46">
        <v>2</v>
      </c>
      <c r="H55" s="19">
        <f>D55/30*F55</f>
        <v>0</v>
      </c>
      <c r="I55" s="19">
        <f>D55/30/9*G55</f>
        <v>11.111111111111111</v>
      </c>
      <c r="J55" s="19">
        <f t="shared" si="6"/>
        <v>1511.1111111111111</v>
      </c>
      <c r="K55" s="19">
        <v>0</v>
      </c>
      <c r="L55" s="14">
        <v>0</v>
      </c>
      <c r="M55" s="19">
        <f t="shared" si="8"/>
        <v>1511.1111111111111</v>
      </c>
      <c r="N55" s="55"/>
    </row>
    <row r="56" spans="1:14" ht="24.95" customHeight="1">
      <c r="A56" s="12">
        <v>39</v>
      </c>
      <c r="B56" s="44" t="s">
        <v>60</v>
      </c>
      <c r="C56" s="45" t="s">
        <v>48</v>
      </c>
      <c r="D56" s="14">
        <v>1700</v>
      </c>
      <c r="E56" s="46">
        <v>29</v>
      </c>
      <c r="F56" s="14">
        <f t="shared" si="0"/>
        <v>1</v>
      </c>
      <c r="G56" s="46">
        <v>0</v>
      </c>
      <c r="H56" s="19">
        <f>D56/30*F56</f>
        <v>56.666666666666664</v>
      </c>
      <c r="I56" s="19">
        <f t="shared" ref="I56:I57" si="11">D56/30/9*G56</f>
        <v>0</v>
      </c>
      <c r="J56" s="19">
        <f t="shared" si="6"/>
        <v>1643.3333333333333</v>
      </c>
      <c r="K56" s="19">
        <v>0</v>
      </c>
      <c r="L56" s="14">
        <v>0</v>
      </c>
      <c r="M56" s="19">
        <f t="shared" si="8"/>
        <v>1643.3333333333333</v>
      </c>
      <c r="N56" s="55"/>
    </row>
    <row r="57" spans="1:14" ht="24.95" customHeight="1">
      <c r="A57" s="7">
        <v>40</v>
      </c>
      <c r="B57" s="44" t="s">
        <v>61</v>
      </c>
      <c r="C57" s="45" t="s">
        <v>48</v>
      </c>
      <c r="D57" s="14">
        <v>1500</v>
      </c>
      <c r="E57" s="46">
        <v>28</v>
      </c>
      <c r="F57" s="14">
        <f t="shared" si="0"/>
        <v>2</v>
      </c>
      <c r="G57" s="46">
        <v>1</v>
      </c>
      <c r="H57" s="19">
        <f>D57/30*F57</f>
        <v>100</v>
      </c>
      <c r="I57" s="19">
        <f t="shared" si="11"/>
        <v>5.5555555555555554</v>
      </c>
      <c r="J57" s="19">
        <f t="shared" si="6"/>
        <v>1405.5555555555557</v>
      </c>
      <c r="K57" s="19">
        <v>0</v>
      </c>
      <c r="L57" s="14">
        <v>0</v>
      </c>
      <c r="M57" s="19">
        <f t="shared" si="8"/>
        <v>1405.5555555555557</v>
      </c>
      <c r="N57" s="55"/>
    </row>
    <row r="58" spans="1:14" ht="24.95" customHeight="1">
      <c r="A58" s="56" t="s">
        <v>62</v>
      </c>
      <c r="B58" s="57"/>
      <c r="C58" s="58"/>
      <c r="D58" s="46">
        <f>SUM(D45:D57)</f>
        <v>43500</v>
      </c>
      <c r="E58" s="58"/>
      <c r="F58" s="58"/>
      <c r="G58" s="58"/>
      <c r="H58" s="59">
        <f t="shared" ref="H58:K58" si="12">SUM(H45:H57)</f>
        <v>1190.0000000000002</v>
      </c>
      <c r="I58" s="59">
        <f t="shared" si="12"/>
        <v>236.66666666666666</v>
      </c>
      <c r="J58" s="59">
        <f t="shared" si="12"/>
        <v>42546.666666666672</v>
      </c>
      <c r="K58" s="59">
        <f t="shared" si="12"/>
        <v>500</v>
      </c>
      <c r="L58" s="46">
        <f>SUM(L45:L57)</f>
        <v>4850</v>
      </c>
      <c r="M58" s="60">
        <f>SUM(M45:M57)</f>
        <v>38196.666666666672</v>
      </c>
      <c r="N58" s="61"/>
    </row>
  </sheetData>
  <mergeCells count="8">
    <mergeCell ref="A45:C45"/>
    <mergeCell ref="A58:B58"/>
    <mergeCell ref="A5:N5"/>
    <mergeCell ref="A21:C21"/>
    <mergeCell ref="A23:N23"/>
    <mergeCell ref="A25:C25"/>
    <mergeCell ref="A40:C40"/>
    <mergeCell ref="A43:N43"/>
  </mergeCells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2010-03-10T12:44:05Z</dcterms:modified>
</cp:coreProperties>
</file>